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퇴직금 계산기" sheetId="1" state="visible" r:id="rId3"/>
  </sheets>
  <definedNames>
    <definedName function="false" hidden="false" localSheetId="0" name="_xlnm.Print_Area" vbProcedure="false">'퇴직금 계산기'!$A$1:$C$24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<sst xmlns="http://schemas.openxmlformats.org/spreadsheetml/2006/main" count="33" uniqueCount="33">
  <si>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r>
      <rPr>
        <b val="true"/>
        <sz val="16"/>
        <color rgb="FF14532D"/>
        <rFont val="Noto Sans CJK SC"/>
        <family val="2"/>
      </rPr>
      <t xml:space="preserve">퇴직금 계산기 </t>
    </r>
    <r>
      <rPr>
        <b val="true"/>
        <sz val="16"/>
        <color rgb="FF14532D"/>
        <rFont val="맑은 고딕"/>
        <family val="0"/>
        <charset val="1"/>
      </rPr>
      <t xml:space="preserve">2026 (</t>
    </r>
    <r>
      <rPr>
        <b val="true"/>
        <sz val="16"/>
        <color rgb="FF14532D"/>
        <rFont val="Noto Sans CJK SC"/>
        <family val="2"/>
      </rPr>
      <t xml:space="preserve">세전</t>
    </r>
    <r>
      <rPr>
        <b val="true"/>
        <sz val="16"/>
        <color rgb="FF14532D"/>
        <rFont val="맑은 고딕"/>
        <family val="0"/>
        <charset val="1"/>
      </rPr>
      <t xml:space="preserve">)</t>
    </r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</si>
  <si>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지금 들어 있는 값은 예시입니다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</si>
  <si>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입력</t>
  </si>
  <si>
    <t xml:space="preserve">입사일</t>
  </si>
  <si>
    <t xml:space="preserve">근로계약서상 입사일</t>
  </si>
  <si>
    <t xml:space="preserve">마지막 근무일</t>
  </si>
  <si>
    <t xml:space="preserve">실제 마지막 출근일</t>
  </si>
  <si>
    <t xml:space="preserve">주 소정근로시간</t>
  </si>
  <si>
    <r>
      <rPr>
        <sz val="9"/>
        <color rgb="FF6B7280"/>
        <rFont val="맑은 고딕"/>
        <family val="0"/>
        <charset val="1"/>
      </rPr>
      <t xml:space="preserve">4</t>
    </r>
    <r>
      <rPr>
        <sz val="9"/>
        <color rgb="FF6B7280"/>
        <rFont val="Noto Sans CJK SC"/>
        <family val="2"/>
      </rPr>
      <t xml:space="preserve">주 평균 주 </t>
    </r>
    <r>
      <rPr>
        <sz val="9"/>
        <color rgb="FF6B7280"/>
        <rFont val="맑은 고딕"/>
        <family val="0"/>
        <charset val="1"/>
      </rPr>
      <t xml:space="preserve">15</t>
    </r>
    <r>
      <rPr>
        <sz val="9"/>
        <color rgb="FF6B7280"/>
        <rFont val="Noto Sans CJK SC"/>
        <family val="2"/>
      </rPr>
      <t xml:space="preserve">시간 미만이면 법정 퇴직금 대상 아님</t>
    </r>
  </si>
  <si>
    <r>
      <rPr>
        <b val="true"/>
        <sz val="11"/>
        <rFont val="Noto Sans CJK SC"/>
        <family val="2"/>
      </rPr>
      <t xml:space="preserve">퇴직 전 </t>
    </r>
    <r>
      <rPr>
        <b val="true"/>
        <sz val="11"/>
        <rFont val="맑은 고딕"/>
        <family val="0"/>
        <charset val="1"/>
      </rPr>
      <t xml:space="preserve">3</t>
    </r>
    <r>
      <rPr>
        <b val="true"/>
        <sz val="11"/>
        <rFont val="Noto Sans CJK SC"/>
        <family val="2"/>
      </rPr>
      <t xml:space="preserve">개월 임금 합계</t>
    </r>
  </si>
  <si>
    <r>
      <rPr>
        <sz val="9"/>
        <color rgb="FF6B7280"/>
        <rFont val="Noto Sans CJK SC"/>
        <family val="2"/>
      </rPr>
      <t xml:space="preserve">세전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매달 받은 수당 포함</t>
    </r>
  </si>
  <si>
    <r>
      <rPr>
        <b val="true"/>
        <sz val="11"/>
        <rFont val="Noto Sans CJK SC"/>
        <family val="2"/>
      </rPr>
      <t xml:space="preserve">최근 </t>
    </r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년 상여금 총액</t>
    </r>
  </si>
  <si>
    <r>
      <rPr>
        <sz val="9"/>
        <color rgb="FF6B7280"/>
        <rFont val="맑은 고딕"/>
        <family val="0"/>
        <charset val="1"/>
      </rPr>
      <t xml:space="preserve">3/12</t>
    </r>
    <r>
      <rPr>
        <sz val="9"/>
        <color rgb="FF6B7280"/>
        <rFont val="Noto Sans CJK SC"/>
        <family val="2"/>
      </rPr>
      <t xml:space="preserve">만 반영</t>
    </r>
  </si>
  <si>
    <r>
      <rPr>
        <b val="true"/>
        <sz val="11"/>
        <rFont val="Noto Sans CJK SC"/>
        <family val="2"/>
      </rPr>
      <t xml:space="preserve">최근 </t>
    </r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년 연차수당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퇴직 전 받은 것</t>
    </r>
    <r>
      <rPr>
        <b val="true"/>
        <sz val="11"/>
        <rFont val="맑은 고딕"/>
        <family val="0"/>
        <charset val="1"/>
      </rPr>
      <t xml:space="preserve">)</t>
    </r>
  </si>
  <si>
    <t xml:space="preserve">퇴직하며 받는 연차수당은 넣지 않음</t>
  </si>
  <si>
    <t xml:space="preserve">월 통상임금</t>
  </si>
  <si>
    <r>
      <rPr>
        <sz val="9"/>
        <color rgb="FF6B7280"/>
        <rFont val="Noto Sans CJK SC"/>
        <family val="2"/>
      </rPr>
      <t xml:space="preserve">기본급 </t>
    </r>
    <r>
      <rPr>
        <sz val="9"/>
        <color rgb="FF6B7280"/>
        <rFont val="맑은 고딕"/>
        <family val="0"/>
        <charset val="1"/>
      </rPr>
      <t xml:space="preserve">+ </t>
    </r>
    <r>
      <rPr>
        <sz val="9"/>
        <color rgb="FF6B7280"/>
        <rFont val="Noto Sans CJK SC"/>
        <family val="2"/>
      </rPr>
      <t xml:space="preserve">고정수당 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주 </t>
    </r>
    <r>
      <rPr>
        <sz val="9"/>
        <color rgb="FF6B7280"/>
        <rFont val="맑은 고딕"/>
        <family val="0"/>
        <charset val="1"/>
      </rPr>
      <t xml:space="preserve">40</t>
    </r>
    <r>
      <rPr>
        <sz val="9"/>
        <color rgb="FF6B7280"/>
        <rFont val="Noto Sans CJK SC"/>
        <family val="2"/>
      </rPr>
      <t xml:space="preserve">시간 기준 </t>
    </r>
    <r>
      <rPr>
        <sz val="9"/>
        <color rgb="FF6B7280"/>
        <rFont val="맑은 고딕"/>
        <family val="0"/>
        <charset val="1"/>
      </rPr>
      <t xml:space="preserve">209</t>
    </r>
    <r>
      <rPr>
        <sz val="9"/>
        <color rgb="FF6B7280"/>
        <rFont val="Noto Sans CJK SC"/>
        <family val="2"/>
      </rPr>
      <t xml:space="preserve">시간으로 환산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</si>
  <si>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계산 결과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자동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</si>
  <si>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퇴직일</t>
  </si>
  <si>
    <t xml:space="preserve">마지막 근무일 다음 날</t>
  </si>
  <si>
    <t xml:space="preserve">재직일수</t>
  </si>
  <si>
    <r>
      <rPr>
        <b val="true"/>
        <sz val="11"/>
        <rFont val="Noto Sans CJK SC"/>
        <family val="2"/>
      </rPr>
      <t xml:space="preserve">퇴직 전 </t>
    </r>
    <r>
      <rPr>
        <b val="true"/>
        <sz val="11"/>
        <rFont val="맑은 고딕"/>
        <family val="0"/>
        <charset val="1"/>
      </rPr>
      <t xml:space="preserve">3</t>
    </r>
    <r>
      <rPr>
        <b val="true"/>
        <sz val="11"/>
        <rFont val="Noto Sans CJK SC"/>
        <family val="2"/>
      </rPr>
      <t xml:space="preserve">개월 일수</t>
    </r>
  </si>
  <si>
    <r>
      <rPr>
        <sz val="9"/>
        <color rgb="FF6B7280"/>
        <rFont val="맑은 고딕"/>
        <family val="0"/>
        <charset val="1"/>
      </rPr>
      <t xml:space="preserve">89~92</t>
    </r>
    <r>
      <rPr>
        <sz val="9"/>
        <color rgb="FF6B7280"/>
        <rFont val="Noto Sans CJK SC"/>
        <family val="2"/>
      </rPr>
      <t xml:space="preserve">일</t>
    </r>
  </si>
  <si>
    <t xml:space="preserve">평균임금 계산 기초</t>
  </si>
  <si>
    <r>
      <rPr>
        <sz val="9"/>
        <color rgb="FF6B7280"/>
        <rFont val="맑은 고딕"/>
        <family val="0"/>
        <charset val="1"/>
      </rPr>
      <t xml:space="preserve">3</t>
    </r>
    <r>
      <rPr>
        <sz val="9"/>
        <color rgb="FF6B7280"/>
        <rFont val="Noto Sans CJK SC"/>
        <family val="2"/>
      </rPr>
      <t xml:space="preserve">개월 임금 </t>
    </r>
    <r>
      <rPr>
        <sz val="9"/>
        <color rgb="FF6B7280"/>
        <rFont val="맑은 고딕"/>
        <family val="0"/>
        <charset val="1"/>
      </rPr>
      <t xml:space="preserve">+ </t>
    </r>
    <r>
      <rPr>
        <sz val="9"/>
        <color rgb="FF6B7280"/>
        <rFont val="Noto Sans CJK SC"/>
        <family val="2"/>
      </rPr>
      <t xml:space="preserve">상여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연차수당의 </t>
    </r>
    <r>
      <rPr>
        <sz val="9"/>
        <color rgb="FF6B7280"/>
        <rFont val="맑은 고딕"/>
        <family val="0"/>
        <charset val="1"/>
      </rPr>
      <t xml:space="preserve">3/12</t>
    </r>
  </si>
  <si>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일 평균임금</t>
    </r>
  </si>
  <si>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일 통상임금</t>
    </r>
  </si>
  <si>
    <r>
      <rPr>
        <b val="true"/>
        <sz val="11"/>
        <rFont val="Noto Sans CJK SC"/>
        <family val="2"/>
      </rPr>
      <t xml:space="preserve">적용 </t>
    </r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일 임금</t>
    </r>
  </si>
  <si>
    <t xml:space="preserve">평균임금이 더 낮으면 통상임금 적용</t>
  </si>
  <si>
    <r>
      <rPr>
        <b val="true"/>
        <sz val="11"/>
        <rFont val="Noto Sans CJK SC"/>
        <family val="2"/>
      </rPr>
      <t xml:space="preserve">예상 퇴직금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세전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</si>
  <si>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년 미만이거나 주 </t>
    </r>
    <r>
      <rPr>
        <sz val="9"/>
        <color rgb="FF6B7280"/>
        <rFont val="맑은 고딕"/>
        <family val="0"/>
        <charset val="1"/>
      </rPr>
      <t xml:space="preserve">15</t>
    </r>
    <r>
      <rPr>
        <sz val="9"/>
        <color rgb="FF6B7280"/>
        <rFont val="Noto Sans CJK SC"/>
        <family val="2"/>
      </rPr>
      <t xml:space="preserve">시간 미만이면 </t>
    </r>
    <r>
      <rPr>
        <sz val="9"/>
        <color rgb="FF6B7280"/>
        <rFont val="맑은 고딕"/>
        <family val="0"/>
        <charset val="1"/>
      </rPr>
      <t xml:space="preserve">0</t>
    </r>
  </si>
  <si>
    <r>
      <rPr>
        <sz val="9"/>
        <color rgb="FF6B7280"/>
        <rFont val="Noto Sans CJK SC"/>
        <family val="2"/>
      </rPr>
      <t xml:space="preserve">※ 퇴직소득세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지방소득세를 떼기 전 금액입니다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퇴직연금</t>
    </r>
    <r>
      <rPr>
        <sz val="9"/>
        <color rgb="FF6B7280"/>
        <rFont val="맑은 고딕"/>
        <family val="0"/>
        <charset val="1"/>
      </rPr>
      <t xml:space="preserve">(DC</t>
    </r>
    <r>
      <rPr>
        <sz val="9"/>
        <color rgb="FF6B7280"/>
        <rFont val="Noto Sans CJK SC"/>
        <family val="2"/>
      </rPr>
      <t xml:space="preserve">형</t>
    </r>
    <r>
      <rPr>
        <sz val="9"/>
        <color rgb="FF6B7280"/>
        <rFont val="맑은 고딕"/>
        <family val="0"/>
        <charset val="1"/>
      </rPr>
      <t xml:space="preserve">)</t>
    </r>
    <r>
      <rPr>
        <sz val="9"/>
        <color rgb="FF6B7280"/>
        <rFont val="Noto Sans CJK SC"/>
        <family val="2"/>
      </rPr>
      <t xml:space="preserve">은 계산 방식이 다릅니다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</si>
  <si>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출처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Noto Sans CJK SC"/>
        <family val="2"/>
      </rPr>
      <t xml:space="preserve">근로자퇴직급여 보장법 제</t>
    </r>
    <r>
      <rPr>
        <sz val="9"/>
        <color rgb="FF6B7280"/>
        <rFont val="맑은 고딕"/>
        <family val="0"/>
        <charset val="1"/>
      </rPr>
      <t xml:space="preserve">8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근로기준법 제</t>
    </r>
    <r>
      <rPr>
        <sz val="9"/>
        <color rgb="FF6B7280"/>
        <rFont val="맑은 고딕"/>
        <family val="0"/>
        <charset val="1"/>
      </rPr>
      <t xml:space="preserve">2</t>
    </r>
    <r>
      <rPr>
        <sz val="9"/>
        <color rgb="FF6B7280"/>
        <rFont val="Noto Sans CJK SC"/>
        <family val="2"/>
      </rPr>
      <t xml:space="preserve">조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</si>
</sst>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0&quot;시간&quot;"/>
    <numFmt numFmtId="167" formatCode="#,##0\원"/>
    <numFmt numFmtId="168" formatCode="#,##0\일"/>
    <numFmt numFmtId="169" formatCode="0\일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Noto Sans CJK SC"/>
      <family val="2"/>
    </font>
    <font>
      <b val="true"/>
      <sz val="16"/>
      <color rgb="FF14532D"/>
      <name val="맑은 고딕"/>
      <family val="0"/>
      <charset val="1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sz val="11"/>
      <color rgb="FF000000"/>
      <name val="맑은 고딕"/>
      <family val="0"/>
      <charset val="1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  <font>
      <b val="true"/>
      <sz val="11"/>
      <name val="맑은 고딕"/>
      <family val="0"/>
      <charset val="1"/>
    </font>
    <font>
      <b val="true"/>
      <sz val="11"/>
      <color rgb="FFFFFFFF"/>
      <name val="맑은 고딕"/>
      <family val="0"/>
      <charset val="1"/>
    </font>
    <font>
      <b val="true"/>
      <sz val="12"/>
      <color rgb="FF14532D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52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21.75" hidden="false" customHeight="true" outlineLevel="0" collapsed="false">
      <c r="A5" s="5" t="s">
        <v>3</v>
      </c>
      <c r="B5" s="6" t="n">
        <v>44257</v>
      </c>
      <c r="C5" s="7" t="s">
        <v>4</v>
      </c>
    </row>
    <row r="6" customFormat="false" ht="21.75" hidden="false" customHeight="true" outlineLevel="0" collapsed="false">
      <c r="A6" s="5" t="s">
        <v>5</v>
      </c>
      <c r="B6" s="6" t="n">
        <v>46325</v>
      </c>
      <c r="C6" s="7" t="s">
        <v>6</v>
      </c>
    </row>
    <row r="7" customFormat="false" ht="21.75" hidden="false" customHeight="true" outlineLevel="0" collapsed="false">
      <c r="A7" s="5" t="s">
        <v>7</v>
      </c>
      <c r="B7" s="8" t="n">
        <v>40</v>
      </c>
      <c r="C7" s="9" t="s">
        <v>8</v>
      </c>
    </row>
    <row r="8" customFormat="false" ht="21.75" hidden="false" customHeight="true" outlineLevel="0" collapsed="false">
      <c r="A8" s="5" t="s">
        <v>9</v>
      </c>
      <c r="B8" s="10" t="n">
        <v>9600000</v>
      </c>
      <c r="C8" s="7" t="s">
        <v>10</v>
      </c>
    </row>
    <row r="9" customFormat="false" ht="21.75" hidden="false" customHeight="true" outlineLevel="0" collapsed="false">
      <c r="A9" s="5" t="s">
        <v>11</v>
      </c>
      <c r="B9" s="10" t="n">
        <v>1800000</v>
      </c>
      <c r="C9" s="9" t="s">
        <v>12</v>
      </c>
    </row>
    <row r="10" customFormat="false" ht="21.75" hidden="false" customHeight="true" outlineLevel="0" collapsed="false">
      <c r="A10" s="5" t="s">
        <v>13</v>
      </c>
      <c r="B10" s="10" t="n">
        <v>600000</v>
      </c>
      <c r="C10" s="7" t="s">
        <v>14</v>
      </c>
    </row>
    <row r="11" customFormat="false" ht="33.75" hidden="false" customHeight="true" outlineLevel="0" collapsed="false">
      <c r="A11" s="5" t="s">
        <v>15</v>
      </c>
      <c r="B11" s="10" t="n">
        <v>2800000</v>
      </c>
      <c r="C11" s="7" t="s">
        <v>16</v>
      </c>
    </row>
    <row r="13" customFormat="false" ht="17.15" hidden="false" customHeight="false" outlineLevel="0" collapsed="false">
      <c r="A13" s="3" t="s">
        <v>17</v>
      </c>
      <c r="B13" s="4"/>
      <c r="C13" s="4"/>
    </row>
    <row r="14" customFormat="false" ht="21.75" hidden="false" customHeight="true" outlineLevel="0" collapsed="false">
      <c r="A14" s="5" t="s">
        <v>18</v>
      </c>
      <c r="B14" s="11" t="n">
        <f aca="false">B6+1</f>
        <v>46326</v>
      </c>
      <c r="C14" s="7" t="s">
        <v>19</v>
      </c>
    </row>
    <row r="15" customFormat="false" ht="21.75" hidden="false" customHeight="true" outlineLevel="0" collapsed="false">
      <c r="A15" s="5" t="s">
        <v>20</v>
      </c>
      <c r="B15" s="12" t="n">
        <f aca="false">B14-B5</f>
        <v>2069</v>
      </c>
      <c r="C15" s="7"/>
    </row>
    <row r="16" customFormat="false" ht="21.75" hidden="false" customHeight="true" outlineLevel="0" collapsed="false">
      <c r="A16" s="5" t="s">
        <v>21</v>
      </c>
      <c r="B16" s="13" t="n">
        <f aca="false">B14-EDATE(B14,-3)</f>
        <v>92</v>
      </c>
      <c r="C16" s="9" t="s">
        <v>22</v>
      </c>
    </row>
    <row r="17" customFormat="false" ht="21.75" hidden="false" customHeight="true" outlineLevel="0" collapsed="false">
      <c r="A17" s="5" t="s">
        <v>23</v>
      </c>
      <c r="B17" s="14" t="n">
        <f aca="false">B8+(B9+B10)*3/12</f>
        <v>10200000</v>
      </c>
      <c r="C17" s="9" t="s">
        <v>24</v>
      </c>
    </row>
    <row r="18" customFormat="false" ht="21.75" hidden="false" customHeight="true" outlineLevel="0" collapsed="false">
      <c r="A18" s="15" t="s">
        <v>25</v>
      </c>
      <c r="B18" s="14" t="n">
        <f aca="false">ROUND(B17/B16,0)</f>
        <v>110870</v>
      </c>
      <c r="C18" s="7"/>
    </row>
    <row r="19" customFormat="false" ht="21.75" hidden="false" customHeight="true" outlineLevel="0" collapsed="false">
      <c r="A19" s="15" t="s">
        <v>26</v>
      </c>
      <c r="B19" s="14" t="n">
        <f aca="false">ROUND(B11/209*8,0)</f>
        <v>107177</v>
      </c>
      <c r="C19" s="7"/>
    </row>
    <row r="20" customFormat="false" ht="21.75" hidden="false" customHeight="true" outlineLevel="0" collapsed="false">
      <c r="A20" s="5" t="s">
        <v>27</v>
      </c>
      <c r="B20" s="14" t="n">
        <f aca="false">MAX(B18,B19)</f>
        <v>110870</v>
      </c>
      <c r="C20" s="7" t="s">
        <v>28</v>
      </c>
    </row>
    <row r="21" customFormat="false" ht="21.75" hidden="false" customHeight="true" outlineLevel="0" collapsed="false">
      <c r="A21" s="5" t="s">
        <v>29</v>
      </c>
      <c r="B21" s="16" t="n">
        <f aca="false">IF(OR(B15&lt;365,B7&lt;15),0,ROUND(B20*30*B15/365,0))</f>
        <v>18853975</v>
      </c>
      <c r="C21" s="9" t="s">
        <v>30</v>
      </c>
    </row>
    <row r="23" customFormat="false" ht="15" hidden="false" customHeight="false" outlineLevel="0" collapsed="false">
      <c r="A23" s="17" t="s">
        <v>31</v>
      </c>
    </row>
    <row r="24" customFormat="false" ht="15" hidden="false" customHeight="false" outlineLevel="0" collapsed="false">
      <c r="A24" s="17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2026-10-14T00:42:34Z</dcterms:created>
  <dc:creator>openpyxl</dc:creator>
  <dc:description/>
  <dc:language>en-US</dc:language>
  <cp:lastModifiedBy/>
  <dcterms:modified xsi:type="dcterms:W3CDTF">2026-10-14T00:42:34Z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