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대보험 계산기" sheetId="1" state="visible" r:id="rId3"/>
  </sheets>
  <definedNames>
    <definedName function="false" hidden="false" localSheetId="0" name="_xlnm.Print_Area" vbProcedure="false">'4대보험 계산기'!$A$1:$D$32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<sst xmlns="http://schemas.openxmlformats.org/spreadsheetml/2006/main" count="42" uniqueCount="41">
  <si>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r>
      <rPr>
        <b val="true"/>
        <sz val="16"/>
        <color rgb="FF14532D"/>
        <rFont val="맑은 고딕"/>
        <family val="0"/>
        <charset val="1"/>
      </rPr>
      <t xml:space="preserve">4</t>
    </r>
    <r>
      <rPr>
        <b val="true"/>
        <sz val="16"/>
        <color rgb="FF14532D"/>
        <rFont val="Noto Sans CJK SC"/>
        <family val="2"/>
      </rPr>
      <t xml:space="preserve">대보험 계산기 </t>
    </r>
    <r>
      <rPr>
        <b val="true"/>
        <sz val="16"/>
        <color rgb="FF14532D"/>
        <rFont val="맑은 고딕"/>
        <family val="0"/>
        <charset val="1"/>
      </rPr>
      <t xml:space="preserve">2026</t>
    </r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</si>
  <si>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지금 들어 있는 값은 예시입니다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근로자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회사 부담을 함께 계산합니다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</si>
  <si>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입력</t>
  </si>
  <si>
    <r>
      <rPr>
        <b val="true"/>
        <sz val="11"/>
        <rFont val="Noto Sans CJK SC"/>
        <family val="2"/>
      </rPr>
      <t xml:space="preserve">월 급여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세전 총액</t>
    </r>
    <r>
      <rPr>
        <b val="true"/>
        <sz val="11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</si>
  <si>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비과세 금액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식대 등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</si>
  <si>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식대는 월 </t>
    </r>
    <r>
      <rPr>
        <sz val="9"/>
        <color rgb="FF6B7280"/>
        <rFont val="맑은 고딕"/>
        <family val="0"/>
        <charset val="1"/>
      </rPr>
      <t xml:space="preserve">20</t>
    </r>
    <r>
      <rPr>
        <sz val="9"/>
        <color rgb="FF6B7280"/>
        <rFont val="Noto Sans CJK SC"/>
        <family val="2"/>
      </rPr>
      <t xml:space="preserve">만원까지 비과세</t>
    </r>
  </si>
  <si>
    <r>
      <rPr>
        <b val="true"/>
        <sz val="11"/>
        <rFont val="Noto Sans CJK SC"/>
        <family val="2"/>
      </rPr>
      <t xml:space="preserve">회사 규모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고용안정 요율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</si>
  <si>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0"/>
        <charset val="1"/>
      </rPr>
      <t xml:space="preserve">150</t>
    </r>
    <r>
      <rPr>
        <sz val="9"/>
        <color rgb="FF6B7280"/>
        <rFont val="Noto Sans CJK SC"/>
        <family val="2"/>
      </rPr>
      <t xml:space="preserve">인 미만 </t>
    </r>
    <r>
      <rPr>
        <sz val="9"/>
        <color rgb="FF6B7280"/>
        <rFont val="맑은 고딕"/>
        <family val="0"/>
        <charset val="1"/>
      </rPr>
      <t xml:space="preserve">0.25% / </t>
    </r>
    <r>
      <rPr>
        <sz val="9"/>
        <color rgb="FF6B7280"/>
        <rFont val="Noto Sans CJK SC"/>
        <family val="2"/>
      </rPr>
      <t xml:space="preserve">우선지원 </t>
    </r>
    <r>
      <rPr>
        <sz val="9"/>
        <color rgb="FF6B7280"/>
        <rFont val="맑은 고딕"/>
        <family val="0"/>
        <charset val="1"/>
      </rPr>
      <t xml:space="preserve">150</t>
    </r>
    <r>
      <rPr>
        <sz val="9"/>
        <color rgb="FF6B7280"/>
        <rFont val="Noto Sans CJK SC"/>
        <family val="2"/>
      </rPr>
      <t xml:space="preserve">인 이상 </t>
    </r>
    <r>
      <rPr>
        <sz val="9"/>
        <color rgb="FF6B7280"/>
        <rFont val="맑은 고딕"/>
        <family val="0"/>
        <charset val="1"/>
      </rPr>
      <t xml:space="preserve">0.45% / 150~999</t>
    </r>
    <r>
      <rPr>
        <sz val="9"/>
        <color rgb="FF6B7280"/>
        <rFont val="Noto Sans CJK SC"/>
        <family val="2"/>
      </rPr>
      <t xml:space="preserve">인 </t>
    </r>
    <r>
      <rPr>
        <sz val="9"/>
        <color rgb="FF6B7280"/>
        <rFont val="맑은 고딕"/>
        <family val="0"/>
        <charset val="1"/>
      </rPr>
      <t xml:space="preserve">0.65% / 1000</t>
    </r>
    <r>
      <rPr>
        <sz val="9"/>
        <color rgb="FF6B7280"/>
        <rFont val="Noto Sans CJK SC"/>
        <family val="2"/>
      </rPr>
      <t xml:space="preserve">인 이상 </t>
    </r>
    <r>
      <rPr>
        <sz val="9"/>
        <color rgb="FF6B7280"/>
        <rFont val="맑은 고딕"/>
        <family val="0"/>
        <charset val="1"/>
      </rPr>
      <t xml:space="preserve">0.85%</t>
    </r>
  </si>
  <si>
    <r>
      <rPr>
        <b val="true"/>
        <sz val="11"/>
        <rFont val="Noto Sans CJK SC"/>
        <family val="2"/>
      </rPr>
      <t xml:space="preserve">산재보험 요율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업종별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</si>
  <si>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예시 </t>
    </r>
    <r>
      <rPr>
        <sz val="9"/>
        <color rgb="FF6B7280"/>
        <rFont val="맑은 고딕"/>
        <family val="0"/>
        <charset val="1"/>
      </rPr>
      <t xml:space="preserve">0.8%. </t>
    </r>
    <r>
      <rPr>
        <sz val="9"/>
        <color rgb="FF6B7280"/>
        <rFont val="Noto Sans CJK SC"/>
        <family val="2"/>
      </rPr>
      <t xml:space="preserve">업종별 요율은 근로복지공단에서 확인</t>
    </r>
  </si>
  <si>
    <r>
      <rPr>
        <b val="true"/>
        <sz val="11"/>
        <rFont val="Noto Sans CJK SC"/>
        <family val="2"/>
      </rPr>
      <t xml:space="preserve">보수월액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과세 대상</t>
    </r>
    <r>
      <rPr>
        <b val="true"/>
        <sz val="11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</si>
  <si>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요율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한도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매년 </t>
    </r>
    <r>
      <rPr>
        <b val="true"/>
        <sz val="11"/>
        <color rgb="FFFFFFFF"/>
        <rFont val="맑은 고딕"/>
        <family val="0"/>
        <charset val="1"/>
      </rPr>
      <t xml:space="preserve">1</t>
    </r>
    <r>
      <rPr>
        <b val="true"/>
        <sz val="11"/>
        <color rgb="FFFFFFFF"/>
        <rFont val="Noto Sans CJK SC"/>
        <family val="2"/>
      </rPr>
      <t xml:space="preserve">월</t>
    </r>
    <r>
      <rPr>
        <b val="true"/>
        <sz val="11"/>
        <color rgb="FFFFFFFF"/>
        <rFont val="맑은 고딕"/>
        <family val="0"/>
        <charset val="1"/>
      </rPr>
      <t xml:space="preserve">·7</t>
    </r>
    <r>
      <rPr>
        <b val="true"/>
        <sz val="11"/>
        <color rgb="FFFFFFFF"/>
        <rFont val="Noto Sans CJK SC"/>
        <family val="2"/>
      </rPr>
      <t xml:space="preserve">월 확인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</si>
  <si>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국민연금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전체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</si>
  <si>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근로자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회사 절반씩</t>
    </r>
  </si>
  <si>
    <r>
      <rPr>
        <b val="true"/>
        <sz val="11"/>
        <rFont val="Noto Sans CJK SC"/>
        <family val="2"/>
      </rPr>
      <t xml:space="preserve">건강보험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전체</t>
    </r>
    <r>
      <rPr>
        <b val="true"/>
        <sz val="11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</si>
  <si>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장기요양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건강보험료 대비</t>
    </r>
    <r>
      <rPr>
        <b val="true"/>
        <sz val="11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</si>
  <si>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고용보험 실업급여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각자</t>
    </r>
    <r>
      <rPr>
        <b val="true"/>
        <sz val="11"/>
        <rFont val="맑은 고딕"/>
        <family val="0"/>
        <charset val="1"/>
      </rPr>
      <t xml:space="preserve">)</t>
    </r>
  </si>
  <si>
    <t xml:space="preserve">국민연금 기준소득월액 상한</t>
  </si>
  <si>
    <r>
      <rPr>
        <sz val="9"/>
        <color rgb="FF6B7280"/>
        <rFont val="맑은 고딕"/>
        <family val="0"/>
        <charset val="1"/>
      </rPr>
      <t xml:space="preserve">2025.7~2026.6 </t>
    </r>
    <r>
      <rPr>
        <sz val="9"/>
        <color rgb="FF6B7280"/>
        <rFont val="Noto Sans CJK SC"/>
        <family val="2"/>
      </rPr>
      <t xml:space="preserve">기준</t>
    </r>
    <r>
      <rPr>
        <sz val="9"/>
        <color rgb="FF6B7280"/>
        <rFont val="맑은 고딕"/>
        <family val="0"/>
        <charset val="1"/>
      </rPr>
      <t xml:space="preserve">. 7</t>
    </r>
    <r>
      <rPr>
        <sz val="9"/>
        <color rgb="FF6B7280"/>
        <rFont val="Noto Sans CJK SC"/>
        <family val="2"/>
      </rPr>
      <t xml:space="preserve">월 이후 금액은 국민연금공단에서 확인해 고쳐 쓰세요</t>
    </r>
  </si>
  <si>
    <t xml:space="preserve">국민연금 기준소득월액 하한</t>
  </si>
  <si>
    <r>
      <rPr>
        <b val="true"/>
        <sz val="11"/>
        <color rgb="FFFFFFFF"/>
        <rFont val="Noto Sans CJK SC"/>
        <family val="2"/>
      </rPr>
      <t xml:space="preserve">계산 결과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자동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</si>
  <si>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구분</t>
  </si>
  <si>
    <t xml:space="preserve">근로자 부담</t>
  </si>
  <si>
    <t xml:space="preserve">회사 부담</t>
  </si>
  <si>
    <t xml:space="preserve">계산 기준</t>
  </si>
  <si>
    <t xml:space="preserve">국민연금</t>
  </si>
  <si>
    <r>
      <rPr>
        <sz val="9"/>
        <color rgb="FF6B7280"/>
        <rFont val="Noto Sans CJK SC"/>
        <family val="2"/>
      </rPr>
      <t xml:space="preserve">기준소득월액 </t>
    </r>
    <r>
      <rPr>
        <sz val="9"/>
        <color rgb="FF6B7280"/>
        <rFont val="맑은 고딕"/>
        <family val="0"/>
        <charset val="1"/>
      </rPr>
      <t xml:space="preserve">× 4.75%</t>
    </r>
  </si>
  <si>
    <t xml:space="preserve">건강보험</t>
  </si>
  <si>
    <r>
      <rPr>
        <sz val="9"/>
        <color rgb="FF6B7280"/>
        <rFont val="Noto Sans CJK SC"/>
        <family val="2"/>
      </rPr>
      <t xml:space="preserve">보수월액 </t>
    </r>
    <r>
      <rPr>
        <sz val="9"/>
        <color rgb="FF6B7280"/>
        <rFont val="맑은 고딕"/>
        <family val="0"/>
        <charset val="1"/>
      </rPr>
      <t xml:space="preserve">× 3.595%</t>
    </r>
  </si>
  <si>
    <t xml:space="preserve">장기요양보험</t>
  </si>
  <si>
    <r>
      <rPr>
        <sz val="9"/>
        <color rgb="FF6B7280"/>
        <rFont val="Noto Sans CJK SC"/>
        <family val="2"/>
      </rPr>
      <t xml:space="preserve">건강보험료 </t>
    </r>
    <r>
      <rPr>
        <sz val="9"/>
        <color rgb="FF6B7280"/>
        <rFont val="맑은 고딕"/>
        <family val="0"/>
        <charset val="1"/>
      </rPr>
      <t xml:space="preserve">× 13.14%</t>
    </r>
  </si>
  <si>
    <t xml:space="preserve">고용보험</t>
  </si>
  <si>
    <r>
      <rPr>
        <sz val="9"/>
        <color rgb="FF6B7280"/>
        <rFont val="Noto Sans CJK SC"/>
        <family val="2"/>
      </rPr>
      <t xml:space="preserve">근로자 </t>
    </r>
    <r>
      <rPr>
        <sz val="9"/>
        <color rgb="FF6B7280"/>
        <rFont val="맑은 고딕"/>
        <family val="0"/>
        <charset val="1"/>
      </rPr>
      <t xml:space="preserve">0.9% / </t>
    </r>
    <r>
      <rPr>
        <sz val="9"/>
        <color rgb="FF6B7280"/>
        <rFont val="Noto Sans CJK SC"/>
        <family val="2"/>
      </rPr>
      <t xml:space="preserve">회사 </t>
    </r>
    <r>
      <rPr>
        <sz val="9"/>
        <color rgb="FF6B7280"/>
        <rFont val="맑은 고딕"/>
        <family val="0"/>
        <charset val="1"/>
      </rPr>
      <t xml:space="preserve">0.9% + </t>
    </r>
    <r>
      <rPr>
        <sz val="9"/>
        <color rgb="FF6B7280"/>
        <rFont val="Noto Sans CJK SC"/>
        <family val="2"/>
      </rPr>
      <t xml:space="preserve">고용안정</t>
    </r>
  </si>
  <si>
    <t xml:space="preserve">산재보험</t>
  </si>
  <si>
    <t xml:space="preserve">회사만 부담</t>
  </si>
  <si>
    <t xml:space="preserve">합계</t>
  </si>
  <si>
    <r>
      <rPr>
        <b val="true"/>
        <sz val="11"/>
        <rFont val="Noto Sans CJK SC"/>
        <family val="2"/>
      </rPr>
      <t xml:space="preserve">월급에서 빠지는 </t>
    </r>
    <r>
      <rPr>
        <b val="true"/>
        <sz val="11"/>
        <rFont val="맑은 고딕"/>
        <family val="0"/>
        <charset val="1"/>
      </rPr>
      <t xml:space="preserve">4</t>
    </r>
    <r>
      <rPr>
        <b val="true"/>
        <sz val="11"/>
        <rFont val="Noto Sans CJK SC"/>
        <family val="2"/>
      </rPr>
      <t xml:space="preserve">대보험</t>
    </r>
  </si>
  <si>
    <r>
      <rPr>
        <sz val="9"/>
        <color rgb="FF6B7280"/>
        <rFont val="Noto Sans CJK SC"/>
        <family val="2"/>
      </rPr>
      <t xml:space="preserve">소득세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지방소득세는 별도</t>
    </r>
  </si>
  <si>
    <r>
      <rPr>
        <b val="true"/>
        <sz val="11"/>
        <rFont val="Noto Sans CJK SC"/>
        <family val="2"/>
      </rPr>
      <t xml:space="preserve">세전 월급 − </t>
    </r>
    <r>
      <rPr>
        <b val="true"/>
        <sz val="11"/>
        <rFont val="맑은 고딕"/>
        <family val="0"/>
        <charset val="1"/>
      </rPr>
      <t xml:space="preserve">4</t>
    </r>
    <r>
      <rPr>
        <b val="true"/>
        <sz val="11"/>
        <rFont val="Noto Sans CJK SC"/>
        <family val="2"/>
      </rPr>
      <t xml:space="preserve">대보험</t>
    </r>
  </si>
  <si>
    <r>
      <rPr>
        <sz val="9"/>
        <color rgb="FF6B7280"/>
        <rFont val="Noto Sans CJK SC"/>
        <family val="2"/>
      </rPr>
      <t xml:space="preserve">※ 실제 보험료는 신고한 보수월액 기준이라 그달 월급으로 계산한 금액과 조금 다를 수 있습니다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</si>
  <si>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6B7280"/>
        <rFont val="Noto Sans CJK SC"/>
        <family val="2"/>
      </rPr>
      <t xml:space="preserve">※ 출처</t>
    </r>
    <r>
      <rPr>
        <sz val="9"/>
        <color rgb="FF6B7280"/>
        <rFont val="맑은 고딕"/>
        <family val="0"/>
        <charset val="1"/>
      </rPr>
      <t xml:space="preserve">: 2026</t>
    </r>
    <r>
      <rPr>
        <sz val="9"/>
        <color rgb="FF6B7280"/>
        <rFont val="Noto Sans CJK SC"/>
        <family val="2"/>
      </rPr>
      <t xml:space="preserve">년 국민연금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건강보험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장기요양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고용보험 요율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</si>
</sst>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원"/>
    <numFmt numFmtId="166" formatCode="0.0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532D"/>
      <name val="맑은 고딕"/>
      <family val="0"/>
      <charset val="1"/>
    </font>
    <font>
      <b val="true"/>
      <sz val="16"/>
      <color rgb="FF14532D"/>
      <name val="Noto Sans CJK SC"/>
      <family val="2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b val="true"/>
      <sz val="11"/>
      <name val="맑은 고딕"/>
      <family val="0"/>
      <charset val="1"/>
    </font>
    <font>
      <sz val="11"/>
      <color rgb="FF000000"/>
      <name val="맑은 고딕"/>
      <family val="0"/>
      <charset val="1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1"/>
      <color rgb="FF000000"/>
      <name val="Noto Sans CJK SC"/>
      <family val="2"/>
    </font>
    <font>
      <b val="true"/>
      <sz val="11"/>
      <color rgb="FF000000"/>
      <name val="맑은 고딕"/>
      <family val="0"/>
      <charset val="1"/>
    </font>
    <font>
      <b val="true"/>
      <sz val="9"/>
      <color rgb="FF6B7280"/>
      <name val="맑은 고딕"/>
      <family val="0"/>
      <charset val="1"/>
    </font>
    <font>
      <b val="true"/>
      <sz val="12"/>
      <color rgb="FF14532D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8"/>
    <col collapsed="false" customWidth="true" hidden="false" outlineLevel="0" max="4" min="4" style="0" width="40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</row>
    <row r="5" customFormat="false" ht="21.75" hidden="false" customHeight="true" outlineLevel="0" collapsed="false">
      <c r="A5" s="5" t="s">
        <v>3</v>
      </c>
      <c r="B5" s="6" t="n">
        <v>3000000</v>
      </c>
      <c r="C5" s="7"/>
    </row>
    <row r="6" customFormat="false" ht="21.75" hidden="false" customHeight="true" outlineLevel="0" collapsed="false">
      <c r="A6" s="5" t="s">
        <v>4</v>
      </c>
      <c r="B6" s="6" t="n">
        <v>200000</v>
      </c>
      <c r="C6" s="8" t="s">
        <v>5</v>
      </c>
    </row>
    <row r="7" customFormat="false" ht="33.75" hidden="false" customHeight="true" outlineLevel="0" collapsed="false">
      <c r="A7" s="5" t="s">
        <v>6</v>
      </c>
      <c r="B7" s="9" t="n">
        <v>0.0025</v>
      </c>
      <c r="C7" s="7" t="s">
        <v>7</v>
      </c>
    </row>
    <row r="8" customFormat="false" ht="21.75" hidden="false" customHeight="true" outlineLevel="0" collapsed="false">
      <c r="A8" s="5" t="s">
        <v>8</v>
      </c>
      <c r="B8" s="9" t="n">
        <v>0.008</v>
      </c>
      <c r="C8" s="8" t="s">
        <v>9</v>
      </c>
    </row>
    <row r="9" customFormat="false" ht="21.75" hidden="false" customHeight="true" outlineLevel="0" collapsed="false">
      <c r="A9" s="5" t="s">
        <v>10</v>
      </c>
      <c r="B9" s="10" t="n">
        <f aca="false">B5-B6</f>
        <v>2800000</v>
      </c>
      <c r="C9" s="7"/>
    </row>
    <row r="11" customFormat="false" ht="17.15" hidden="false" customHeight="false" outlineLevel="0" collapsed="false">
      <c r="A11" s="3" t="s">
        <v>11</v>
      </c>
      <c r="B11" s="4"/>
      <c r="C11" s="4"/>
      <c r="D11" s="4"/>
    </row>
    <row r="12" customFormat="false" ht="21.75" hidden="false" customHeight="true" outlineLevel="0" collapsed="false">
      <c r="A12" s="5" t="s">
        <v>12</v>
      </c>
      <c r="B12" s="9" t="n">
        <v>0.095</v>
      </c>
      <c r="C12" s="8" t="s">
        <v>13</v>
      </c>
    </row>
    <row r="13" customFormat="false" ht="21.75" hidden="false" customHeight="true" outlineLevel="0" collapsed="false">
      <c r="A13" s="5" t="s">
        <v>14</v>
      </c>
      <c r="B13" s="9" t="n">
        <v>0.0719</v>
      </c>
      <c r="C13" s="8" t="s">
        <v>13</v>
      </c>
    </row>
    <row r="14" customFormat="false" ht="21.75" hidden="false" customHeight="true" outlineLevel="0" collapsed="false">
      <c r="A14" s="5" t="s">
        <v>15</v>
      </c>
      <c r="B14" s="9" t="n">
        <v>0.1314</v>
      </c>
      <c r="C14" s="7"/>
    </row>
    <row r="15" customFormat="false" ht="21.75" hidden="false" customHeight="true" outlineLevel="0" collapsed="false">
      <c r="A15" s="5" t="s">
        <v>16</v>
      </c>
      <c r="B15" s="9" t="n">
        <v>0.009</v>
      </c>
      <c r="C15" s="7"/>
    </row>
    <row r="16" customFormat="false" ht="33.75" hidden="false" customHeight="true" outlineLevel="0" collapsed="false">
      <c r="A16" s="5" t="s">
        <v>17</v>
      </c>
      <c r="B16" s="6" t="n">
        <v>6370000</v>
      </c>
      <c r="C16" s="7" t="s">
        <v>18</v>
      </c>
    </row>
    <row r="17" customFormat="false" ht="21.75" hidden="false" customHeight="true" outlineLevel="0" collapsed="false">
      <c r="A17" s="5" t="s">
        <v>19</v>
      </c>
      <c r="B17" s="6" t="n">
        <v>400000</v>
      </c>
      <c r="C17" s="7"/>
    </row>
    <row r="19" customFormat="false" ht="17.15" hidden="false" customHeight="false" outlineLevel="0" collapsed="false">
      <c r="A19" s="3" t="s">
        <v>20</v>
      </c>
      <c r="B19" s="4"/>
      <c r="C19" s="4"/>
      <c r="D19" s="4"/>
    </row>
    <row r="20" customFormat="false" ht="15" hidden="false" customHeight="false" outlineLevel="0" collapsed="false">
      <c r="A20" s="11" t="s">
        <v>21</v>
      </c>
      <c r="B20" s="11" t="s">
        <v>22</v>
      </c>
      <c r="C20" s="11" t="s">
        <v>23</v>
      </c>
      <c r="D20" s="11" t="s">
        <v>24</v>
      </c>
    </row>
    <row r="21" customFormat="false" ht="17.15" hidden="false" customHeight="false" outlineLevel="0" collapsed="false">
      <c r="A21" s="12" t="s">
        <v>25</v>
      </c>
      <c r="B21" s="13" t="n">
        <f aca="false">ROUNDDOWN(MEDIAN(B17,B9,B16)*B12/2,-1)</f>
        <v>133000</v>
      </c>
      <c r="C21" s="13" t="n">
        <f aca="false">B21</f>
        <v>133000</v>
      </c>
      <c r="D21" s="14" t="s">
        <v>26</v>
      </c>
    </row>
    <row r="22" customFormat="false" ht="17.15" hidden="false" customHeight="false" outlineLevel="0" collapsed="false">
      <c r="A22" s="12" t="s">
        <v>27</v>
      </c>
      <c r="B22" s="13" t="n">
        <f aca="false">ROUNDDOWN(B9*B13/2,-1)</f>
        <v>100660</v>
      </c>
      <c r="C22" s="13" t="n">
        <f aca="false">B22</f>
        <v>100660</v>
      </c>
      <c r="D22" s="14" t="s">
        <v>28</v>
      </c>
    </row>
    <row r="23" customFormat="false" ht="17.15" hidden="false" customHeight="false" outlineLevel="0" collapsed="false">
      <c r="A23" s="12" t="s">
        <v>29</v>
      </c>
      <c r="B23" s="13" t="n">
        <f aca="false">ROUNDDOWN(B22*B14,-1)</f>
        <v>13220</v>
      </c>
      <c r="C23" s="13" t="n">
        <f aca="false">B23</f>
        <v>13220</v>
      </c>
      <c r="D23" s="14" t="s">
        <v>30</v>
      </c>
    </row>
    <row r="24" customFormat="false" ht="17.15" hidden="false" customHeight="false" outlineLevel="0" collapsed="false">
      <c r="A24" s="12" t="s">
        <v>31</v>
      </c>
      <c r="B24" s="13" t="n">
        <f aca="false">ROUNDDOWN(B9*B15,-1)</f>
        <v>25200</v>
      </c>
      <c r="C24" s="13" t="n">
        <f aca="false">ROUNDDOWN(B9*(B15+B7),-1)</f>
        <v>32200</v>
      </c>
      <c r="D24" s="14" t="s">
        <v>32</v>
      </c>
    </row>
    <row r="25" customFormat="false" ht="17.15" hidden="false" customHeight="false" outlineLevel="0" collapsed="false">
      <c r="A25" s="12" t="s">
        <v>33</v>
      </c>
      <c r="B25" s="13" t="n">
        <v>0</v>
      </c>
      <c r="C25" s="13" t="n">
        <f aca="false">ROUNDDOWN(B9*B8,-1)</f>
        <v>22400</v>
      </c>
      <c r="D25" s="14" t="s">
        <v>34</v>
      </c>
    </row>
    <row r="26" customFormat="false" ht="17.15" hidden="false" customHeight="false" outlineLevel="0" collapsed="false">
      <c r="A26" s="12" t="s">
        <v>35</v>
      </c>
      <c r="B26" s="15" t="n">
        <f aca="false">SUM(B21:B25)</f>
        <v>272080</v>
      </c>
      <c r="C26" s="15" t="n">
        <f aca="false">SUM(C21:C25)</f>
        <v>301480</v>
      </c>
      <c r="D26" s="16"/>
    </row>
    <row r="28" customFormat="false" ht="21.75" hidden="false" customHeight="true" outlineLevel="0" collapsed="false">
      <c r="A28" s="5" t="s">
        <v>36</v>
      </c>
      <c r="B28" s="17" t="n">
        <f aca="false">B26</f>
        <v>272080</v>
      </c>
      <c r="C28" s="8" t="s">
        <v>37</v>
      </c>
    </row>
    <row r="29" customFormat="false" ht="21.75" hidden="false" customHeight="true" outlineLevel="0" collapsed="false">
      <c r="A29" s="5" t="s">
        <v>38</v>
      </c>
      <c r="B29" s="17" t="n">
        <f aca="false">B5-B26</f>
        <v>2727920</v>
      </c>
      <c r="C29" s="7"/>
    </row>
    <row r="31" customFormat="false" ht="15" hidden="false" customHeight="false" outlineLevel="0" collapsed="false">
      <c r="A31" s="18" t="s">
        <v>39</v>
      </c>
    </row>
    <row r="32" customFormat="false" ht="15" hidden="false" customHeight="false" outlineLevel="0" collapsed="false">
      <c r="A32" s="18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2026-10-08T11:48:34Z</dcterms:created>
  <dc:creator>openpyxl</dc:creator>
  <dc:description/>
  <dc:language>en-US</dc:language>
  <cp:lastModifiedBy/>
  <dcterms:modified xsi:type="dcterms:W3CDTF">2026-10-08T11:48:34Z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