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주휴수당 계산기" sheetId="1" state="visible" r:id="rId3"/>
  </sheets>
  <definedNames>
    <definedName function="false" hidden="false" localSheetId="0" name="_xlnm.Print_Area" vbProcedure="false">'주휴수당 계산기'!$A$1:$D$28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<sst xmlns="http://schemas.openxmlformats.org/spreadsheetml/2006/main" count="27" uniqueCount="23">
  <si>
    <r>
      <rPr>
        <b val="true"/>
        <sz val="16"/>
        <color rgb="FF14532D"/>
        <rFont val="Noto Sans CJK SC"/>
        <family val="2"/>
      </rPr>
      <t xml:space="preserve">주휴수당 계산기 </t>
    </r>
    <r>
      <rPr>
        <b val="true"/>
        <sz val="16"/>
        <color rgb="FF14532D"/>
        <rFont val="맑은 고딕"/>
        <family val="0"/>
        <charset val="1"/>
      </rPr>
      <t xml:space="preserve">2026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</si>
  <si>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지금 들어 있는 값은 예시입니다</t>
    </r>
    <r>
      <rPr>
        <sz val="10"/>
        <color rgb="FF374151"/>
        <rFont val="맑은 고딕"/>
        <family val="0"/>
        <charset val="1"/>
      </rPr>
      <t xml:space="preserve">. (2026</t>
    </r>
    <r>
      <rPr>
        <sz val="10"/>
        <color rgb="FF374151"/>
        <rFont val="Noto Sans CJK SC"/>
        <family val="2"/>
      </rPr>
      <t xml:space="preserve">년 최저임금 시급 </t>
    </r>
    <r>
      <rPr>
        <sz val="10"/>
        <color rgb="FF374151"/>
        <rFont val="맑은 고딕"/>
        <family val="0"/>
        <charset val="1"/>
      </rPr>
      <t xml:space="preserve">10,320</t>
    </r>
    <r>
      <rPr>
        <sz val="10"/>
        <color rgb="FF374151"/>
        <rFont val="Noto Sans CJK SC"/>
        <family val="2"/>
      </rPr>
      <t xml:space="preserve">원</t>
    </r>
    <r>
      <rPr>
        <sz val="10"/>
        <color rgb="FF374151"/>
        <rFont val="맑은 고딕"/>
        <family val="0"/>
        <charset val="1"/>
      </rPr>
      <t xml:space="preserve">)</t>
    </r>
  </si>
  <si>
    <t xml:space="preserve">입력</t>
  </si>
  <si>
    <t xml:space="preserve">시급</t>
  </si>
  <si>
    <r>
      <rPr>
        <sz val="9"/>
        <color rgb="FF6B7280"/>
        <rFont val="맑은 고딕"/>
        <family val="0"/>
        <charset val="1"/>
      </rPr>
      <t xml:space="preserve">2026</t>
    </r>
    <r>
      <rPr>
        <sz val="9"/>
        <color rgb="FF6B7280"/>
        <rFont val="Noto Sans CJK SC"/>
        <family val="2"/>
      </rPr>
      <t xml:space="preserve">년 최저임금 </t>
    </r>
    <r>
      <rPr>
        <sz val="9"/>
        <color rgb="FF6B7280"/>
        <rFont val="맑은 고딕"/>
        <family val="0"/>
        <charset val="1"/>
      </rPr>
      <t xml:space="preserve">10,320</t>
    </r>
    <r>
      <rPr>
        <sz val="9"/>
        <color rgb="FF6B7280"/>
        <rFont val="Noto Sans CJK SC"/>
        <family val="2"/>
      </rPr>
      <t xml:space="preserve">원</t>
    </r>
  </si>
  <si>
    <t xml:space="preserve">주 소정근로시간</t>
  </si>
  <si>
    <r>
      <rPr>
        <sz val="9"/>
        <color rgb="FF6B7280"/>
        <rFont val="Noto Sans CJK SC"/>
        <family val="2"/>
      </rPr>
      <t xml:space="preserve">계약서에 정한 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주 근무시간 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연장근로 제외</t>
    </r>
    <r>
      <rPr>
        <sz val="9"/>
        <color rgb="FF6B7280"/>
        <rFont val="맑은 고딕"/>
        <family val="0"/>
        <charset val="1"/>
      </rPr>
      <t xml:space="preserve">)</t>
    </r>
  </si>
  <si>
    <t xml:space="preserve">그 주 소정근로일 개근</t>
  </si>
  <si>
    <t xml:space="preserve">예</t>
  </si>
  <si>
    <r>
      <rPr>
        <sz val="9"/>
        <color rgb="FF6B7280"/>
        <rFont val="맑은 고딕"/>
        <family val="0"/>
        <charset val="1"/>
      </rPr>
      <t xml:space="preserve">"</t>
    </r>
    <r>
      <rPr>
        <sz val="9"/>
        <color rgb="FF6B7280"/>
        <rFont val="Noto Sans CJK SC"/>
        <family val="2"/>
      </rPr>
      <t xml:space="preserve">예</t>
    </r>
    <r>
      <rPr>
        <sz val="9"/>
        <color rgb="FF6B7280"/>
        <rFont val="맑은 고딕"/>
        <family val="0"/>
        <charset val="1"/>
      </rPr>
      <t xml:space="preserve">" </t>
    </r>
    <r>
      <rPr>
        <sz val="9"/>
        <color rgb="FF6B7280"/>
        <rFont val="Noto Sans CJK SC"/>
        <family val="2"/>
      </rPr>
      <t xml:space="preserve">또는 </t>
    </r>
    <r>
      <rPr>
        <sz val="9"/>
        <color rgb="FF6B7280"/>
        <rFont val="맑은 고딕"/>
        <family val="0"/>
        <charset val="1"/>
      </rPr>
      <t xml:space="preserve">"</t>
    </r>
    <r>
      <rPr>
        <sz val="9"/>
        <color rgb="FF6B7280"/>
        <rFont val="Noto Sans CJK SC"/>
        <family val="2"/>
      </rPr>
      <t xml:space="preserve">아니오</t>
    </r>
    <r>
      <rPr>
        <sz val="9"/>
        <color rgb="FF6B7280"/>
        <rFont val="맑은 고딕"/>
        <family val="0"/>
        <charset val="1"/>
      </rPr>
      <t xml:space="preserve">" </t>
    </r>
    <r>
      <rPr>
        <sz val="9"/>
        <color rgb="FF6B7280"/>
        <rFont val="Noto Sans CJK SC"/>
        <family val="2"/>
      </rPr>
      <t xml:space="preserve">입력</t>
    </r>
  </si>
  <si>
    <r>
      <rPr>
        <b val="true"/>
        <sz val="11"/>
        <color rgb="FFFFFFFF"/>
        <rFont val="Noto Sans CJK SC"/>
        <family val="2"/>
      </rPr>
      <t xml:space="preserve">계산 결과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자동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</si>
  <si>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주휴수당 대상 여부</t>
  </si>
  <si>
    <r>
      <rPr>
        <sz val="9"/>
        <color rgb="FF6B7280"/>
        <rFont val="Noto Sans CJK SC"/>
        <family val="2"/>
      </rPr>
      <t xml:space="preserve">주 </t>
    </r>
    <r>
      <rPr>
        <sz val="9"/>
        <color rgb="FF6B7280"/>
        <rFont val="맑은 고딕"/>
        <family val="0"/>
        <charset val="1"/>
      </rPr>
      <t xml:space="preserve">15</t>
    </r>
    <r>
      <rPr>
        <sz val="9"/>
        <color rgb="FF6B7280"/>
        <rFont val="Noto Sans CJK SC"/>
        <family val="2"/>
      </rPr>
      <t xml:space="preserve">시간 이상 </t>
    </r>
    <r>
      <rPr>
        <sz val="9"/>
        <color rgb="FF6B7280"/>
        <rFont val="맑은 고딕"/>
        <family val="0"/>
        <charset val="1"/>
      </rPr>
      <t xml:space="preserve">+ </t>
    </r>
    <r>
      <rPr>
        <sz val="9"/>
        <color rgb="FF6B7280"/>
        <rFont val="Noto Sans CJK SC"/>
        <family val="2"/>
      </rPr>
      <t xml:space="preserve">개근해야 대상</t>
    </r>
  </si>
  <si>
    <t xml:space="preserve">주휴시간</t>
  </si>
  <si>
    <r>
      <rPr>
        <sz val="9"/>
        <color rgb="FF6B7280"/>
        <rFont val="Noto Sans CJK SC"/>
        <family val="2"/>
      </rPr>
      <t xml:space="preserve">주 소정근로시간 </t>
    </r>
    <r>
      <rPr>
        <sz val="9"/>
        <color rgb="FF6B7280"/>
        <rFont val="맑은 고딕"/>
        <family val="0"/>
        <charset val="1"/>
      </rPr>
      <t xml:space="preserve">÷ 40 × 8 (</t>
    </r>
    <r>
      <rPr>
        <sz val="9"/>
        <color rgb="FF6B7280"/>
        <rFont val="Noto Sans CJK SC"/>
        <family val="2"/>
      </rPr>
      <t xml:space="preserve">최대 </t>
    </r>
    <r>
      <rPr>
        <sz val="9"/>
        <color rgb="FF6B7280"/>
        <rFont val="맑은 고딕"/>
        <family val="0"/>
        <charset val="1"/>
      </rPr>
      <t xml:space="preserve">8</t>
    </r>
    <r>
      <rPr>
        <sz val="9"/>
        <color rgb="FF6B7280"/>
        <rFont val="Noto Sans CJK SC"/>
        <family val="2"/>
      </rPr>
      <t xml:space="preserve">시간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</si>
  <si>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주 주휴수당</t>
    </r>
  </si>
  <si>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주 급여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근로</t>
    </r>
    <r>
      <rPr>
        <b val="true"/>
        <sz val="11"/>
        <rFont val="맑은 고딕"/>
        <family val="0"/>
        <charset val="1"/>
      </rPr>
      <t xml:space="preserve">+</t>
    </r>
    <r>
      <rPr>
        <b val="true"/>
        <sz val="11"/>
        <rFont val="Noto Sans CJK SC"/>
        <family val="2"/>
      </rPr>
      <t xml:space="preserve">주휴</t>
    </r>
    <r>
      <rPr>
        <b val="true"/>
        <sz val="11"/>
        <rFont val="맑은 고딕"/>
        <family val="0"/>
        <charset val="1"/>
      </rPr>
      <t xml:space="preserve">)</t>
    </r>
  </si>
  <si>
    <t xml:space="preserve">월 환산 급여</t>
  </si>
  <si>
    <r>
      <rPr>
        <sz val="9"/>
        <color rgb="FF6B7280"/>
        <rFont val="Noto Sans CJK SC"/>
        <family val="2"/>
      </rPr>
      <t xml:space="preserve">한 달 평균 </t>
    </r>
    <r>
      <rPr>
        <sz val="9"/>
        <color rgb="FF6B7280"/>
        <rFont val="맑은 고딕"/>
        <family val="0"/>
        <charset val="1"/>
      </rPr>
      <t xml:space="preserve">4.345</t>
    </r>
    <r>
      <rPr>
        <sz val="9"/>
        <color rgb="FF6B7280"/>
        <rFont val="Noto Sans CJK SC"/>
        <family val="2"/>
      </rPr>
      <t xml:space="preserve">주 기준</t>
    </r>
  </si>
  <si>
    <t xml:space="preserve">최저임금 확인</t>
  </si>
  <si>
    <r>
      <rPr>
        <b val="true"/>
        <sz val="11"/>
        <color rgb="FFFFFFFF"/>
        <rFont val="Noto Sans CJK SC"/>
        <family val="2"/>
      </rPr>
      <t xml:space="preserve">근무시간별 주휴수당 표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위 시급 기준</t>
    </r>
    <r>
      <rPr>
        <b val="true"/>
        <sz val="11"/>
        <color rgb="FFFFFFFF"/>
        <rFont val="맑은 고딕"/>
        <family val="0"/>
        <charset val="1"/>
      </rPr>
      <t xml:space="preserve">, </t>
    </r>
    <r>
      <rPr>
        <b val="true"/>
        <sz val="11"/>
        <color rgb="FFFFFFFF"/>
        <rFont val="Noto Sans CJK SC"/>
        <family val="2"/>
      </rPr>
      <t xml:space="preserve">개근 가정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</si>
  <si>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근로기준법 제</t>
    </r>
    <r>
      <rPr>
        <sz val="9"/>
        <color rgb="FF6B7280"/>
        <rFont val="맑은 고딕"/>
        <family val="0"/>
        <charset val="1"/>
      </rPr>
      <t xml:space="preserve">55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같은 법 시행령 제</t>
    </r>
    <r>
      <rPr>
        <sz val="9"/>
        <color rgb="FF6B7280"/>
        <rFont val="맑은 고딕"/>
        <family val="0"/>
        <charset val="1"/>
      </rPr>
      <t xml:space="preserve">30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최저임금 고시</t>
    </r>
    <r>
      <rPr>
        <sz val="9"/>
        <color rgb="FF6B7280"/>
        <rFont val="맑은 고딕"/>
        <family val="0"/>
        <charset val="1"/>
      </rPr>
      <t xml:space="preserve">(2026</t>
    </r>
    <r>
      <rPr>
        <sz val="9"/>
        <color rgb="FF6B7280"/>
        <rFont val="Noto Sans CJK SC"/>
        <family val="2"/>
      </rPr>
      <t xml:space="preserve">년</t>
    </r>
    <r>
      <rPr>
        <sz val="9"/>
        <color rgb="FF6B7280"/>
        <rFont val="맑은 고딕"/>
        <family val="0"/>
        <charset val="1"/>
      </rPr>
      <t xml:space="preserve">) 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</si>
  <si>
    <r>
      <rPr>
        <sz val="9"/>
        <color rgb="FF6B7280"/>
        <rFont val="Noto Sans CJK SC"/>
        <family val="2"/>
      </rPr>
      <t xml:space="preserve">※ 주 </t>
    </r>
    <r>
      <rPr>
        <sz val="9"/>
        <color rgb="FF6B7280"/>
        <rFont val="맑은 고딕"/>
        <family val="0"/>
        <charset val="1"/>
      </rPr>
      <t xml:space="preserve">15</t>
    </r>
    <r>
      <rPr>
        <sz val="9"/>
        <color rgb="FF6B7280"/>
        <rFont val="Noto Sans CJK SC"/>
        <family val="2"/>
      </rPr>
      <t xml:space="preserve">시간 미만 초단시간 근로자는 주휴수당 대상이 아닙니다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회사 규정이 더 유리하면 그 규정이 적용됩니다</t>
    </r>
    <r>
      <rPr>
        <sz val="9"/>
        <color rgb="FF6B7280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</si>
</sst>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\원"/>
    <numFmt numFmtId="166" formatCode="0.0&quot;시간&quot;"/>
    <numFmt numFmtId="167" formatCode="0&quot;시간&quot;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b val="true"/>
      <sz val="16"/>
      <color rgb="FF14532D"/>
      <name val="맑은 고딕"/>
      <family val="0"/>
      <charset val="1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color rgb="FF000000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sz val="11"/>
      <color rgb="FF000000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12"/>
      <color rgb="FF14532D"/>
      <name val="Noto Sans CJK SC"/>
      <family val="2"/>
    </font>
    <font>
      <b val="true"/>
      <sz val="11"/>
      <name val="맑은 고딕"/>
      <family val="0"/>
      <charset val="1"/>
    </font>
    <font>
      <b val="true"/>
      <sz val="12"/>
      <color rgb="FF14532D"/>
      <name val="맑은 고딕"/>
      <family val="0"/>
      <charset val="1"/>
    </font>
    <font>
      <sz val="11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50"/>
    <col collapsed="false" customWidth="true" hidden="false" outlineLevel="0" max="4" min="4" style="0" width="18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21.75" hidden="false" customHeight="true" outlineLevel="0" collapsed="false">
      <c r="A5" s="5" t="s">
        <v>3</v>
      </c>
      <c r="B5" s="6" t="n">
        <v>10320</v>
      </c>
      <c r="C5" s="7" t="s">
        <v>4</v>
      </c>
    </row>
    <row r="6" customFormat="false" ht="21.75" hidden="false" customHeight="true" outlineLevel="0" collapsed="false">
      <c r="A6" s="5" t="s">
        <v>5</v>
      </c>
      <c r="B6" s="8" t="n">
        <v>20</v>
      </c>
      <c r="C6" s="9" t="s">
        <v>6</v>
      </c>
    </row>
    <row r="7" customFormat="false" ht="21.75" hidden="false" customHeight="true" outlineLevel="0" collapsed="false">
      <c r="A7" s="5" t="s">
        <v>7</v>
      </c>
      <c r="B7" s="10" t="s">
        <v>8</v>
      </c>
      <c r="C7" s="7" t="s">
        <v>9</v>
      </c>
    </row>
    <row r="9" customFormat="false" ht="17.15" hidden="false" customHeight="false" outlineLevel="0" collapsed="false">
      <c r="A9" s="3" t="s">
        <v>10</v>
      </c>
      <c r="B9" s="4"/>
      <c r="C9" s="4"/>
    </row>
    <row r="10" customFormat="false" ht="21.75" hidden="false" customHeight="true" outlineLevel="0" collapsed="false">
      <c r="A10" s="5" t="s">
        <v>11</v>
      </c>
      <c r="B10" s="11" t="str">
        <f aca="false">IF(AND(B6&gt;=15,B7="예"),"대상","대상 아님")</f>
        <v>대상</v>
      </c>
      <c r="C10" s="9" t="s">
        <v>12</v>
      </c>
    </row>
    <row r="11" customFormat="false" ht="21.75" hidden="false" customHeight="true" outlineLevel="0" collapsed="false">
      <c r="A11" s="5" t="s">
        <v>13</v>
      </c>
      <c r="B11" s="12" t="n">
        <f aca="false">IF(B10="대상",MIN(8,B6/40*8),0)</f>
        <v>4</v>
      </c>
      <c r="C11" s="9" t="s">
        <v>14</v>
      </c>
    </row>
    <row r="12" customFormat="false" ht="21.75" hidden="false" customHeight="true" outlineLevel="0" collapsed="false">
      <c r="A12" s="13" t="s">
        <v>15</v>
      </c>
      <c r="B12" s="14" t="n">
        <f aca="false">ROUND(B11*B5,0)</f>
        <v>41280</v>
      </c>
      <c r="C12" s="7"/>
    </row>
    <row r="13" customFormat="false" ht="21.75" hidden="false" customHeight="true" outlineLevel="0" collapsed="false">
      <c r="A13" s="13" t="s">
        <v>16</v>
      </c>
      <c r="B13" s="15" t="n">
        <f aca="false">B6*B5+B12</f>
        <v>247680</v>
      </c>
      <c r="C13" s="7"/>
    </row>
    <row r="14" customFormat="false" ht="21.75" hidden="false" customHeight="true" outlineLevel="0" collapsed="false">
      <c r="A14" s="5" t="s">
        <v>17</v>
      </c>
      <c r="B14" s="15" t="n">
        <f aca="false">ROUND((B6+B11)*B5*365/7/12,0)</f>
        <v>1076229</v>
      </c>
      <c r="C14" s="9" t="s">
        <v>18</v>
      </c>
    </row>
    <row r="15" customFormat="false" ht="21.75" hidden="false" customHeight="true" outlineLevel="0" collapsed="false">
      <c r="A15" s="5" t="s">
        <v>19</v>
      </c>
      <c r="B15" s="11" t="str">
        <f aca="false">IF(B5&gt;=10320,"2026년 최저임금 이상","최저임금 10,320원 미달")</f>
        <v>2026년 최저임금 이상</v>
      </c>
      <c r="C15" s="7"/>
    </row>
    <row r="17" customFormat="false" ht="17.15" hidden="false" customHeight="false" outlineLevel="0" collapsed="false">
      <c r="A17" s="3" t="s">
        <v>20</v>
      </c>
      <c r="B17" s="4"/>
      <c r="C17" s="4"/>
      <c r="D17" s="4"/>
    </row>
    <row r="18" customFormat="false" ht="17.15" hidden="false" customHeight="false" outlineLevel="0" collapsed="false">
      <c r="A18" s="16" t="s">
        <v>5</v>
      </c>
      <c r="B18" s="16" t="s">
        <v>13</v>
      </c>
      <c r="C18" s="17" t="s">
        <v>15</v>
      </c>
      <c r="D18" s="16" t="s">
        <v>17</v>
      </c>
    </row>
    <row r="19" customFormat="false" ht="17.15" hidden="false" customHeight="false" outlineLevel="0" collapsed="false">
      <c r="A19" s="18" t="n">
        <v>14</v>
      </c>
      <c r="B19" s="19" t="n">
        <f aca="false">IF(A19&gt;=15,MIN(8,A19/40*8),0)</f>
        <v>0</v>
      </c>
      <c r="C19" s="20" t="n">
        <f aca="false">ROUND(B19*$B$5,0)</f>
        <v>0</v>
      </c>
      <c r="D19" s="20" t="n">
        <f aca="false">ROUND((A19+B19)*$B$5*365/7/12,0)</f>
        <v>627800</v>
      </c>
    </row>
    <row r="20" customFormat="false" ht="17.15" hidden="false" customHeight="false" outlineLevel="0" collapsed="false">
      <c r="A20" s="18" t="n">
        <v>15</v>
      </c>
      <c r="B20" s="19" t="n">
        <f aca="false">IF(A20&gt;=15,MIN(8,A20/40*8),0)</f>
        <v>3</v>
      </c>
      <c r="C20" s="20" t="n">
        <f aca="false">ROUND(B20*$B$5,0)</f>
        <v>30960</v>
      </c>
      <c r="D20" s="20" t="n">
        <f aca="false">ROUND((A20+B20)*$B$5*365/7/12,0)</f>
        <v>807171</v>
      </c>
    </row>
    <row r="21" customFormat="false" ht="17.15" hidden="false" customHeight="false" outlineLevel="0" collapsed="false">
      <c r="A21" s="18" t="n">
        <v>20</v>
      </c>
      <c r="B21" s="19" t="n">
        <f aca="false">IF(A21&gt;=15,MIN(8,A21/40*8),0)</f>
        <v>4</v>
      </c>
      <c r="C21" s="20" t="n">
        <f aca="false">ROUND(B21*$B$5,0)</f>
        <v>41280</v>
      </c>
      <c r="D21" s="20" t="n">
        <f aca="false">ROUND((A21+B21)*$B$5*365/7/12,0)</f>
        <v>1076229</v>
      </c>
    </row>
    <row r="22" customFormat="false" ht="17.15" hidden="false" customHeight="false" outlineLevel="0" collapsed="false">
      <c r="A22" s="18" t="n">
        <v>25</v>
      </c>
      <c r="B22" s="19" t="n">
        <f aca="false">IF(A22&gt;=15,MIN(8,A22/40*8),0)</f>
        <v>5</v>
      </c>
      <c r="C22" s="20" t="n">
        <f aca="false">ROUND(B22*$B$5,0)</f>
        <v>51600</v>
      </c>
      <c r="D22" s="20" t="n">
        <f aca="false">ROUND((A22+B22)*$B$5*365/7/12,0)</f>
        <v>1345286</v>
      </c>
    </row>
    <row r="23" customFormat="false" ht="17.15" hidden="false" customHeight="false" outlineLevel="0" collapsed="false">
      <c r="A23" s="18" t="n">
        <v>30</v>
      </c>
      <c r="B23" s="19" t="n">
        <f aca="false">IF(A23&gt;=15,MIN(8,A23/40*8),0)</f>
        <v>6</v>
      </c>
      <c r="C23" s="20" t="n">
        <f aca="false">ROUND(B23*$B$5,0)</f>
        <v>61920</v>
      </c>
      <c r="D23" s="20" t="n">
        <f aca="false">ROUND((A23+B23)*$B$5*365/7/12,0)</f>
        <v>1614343</v>
      </c>
    </row>
    <row r="24" customFormat="false" ht="17.15" hidden="false" customHeight="false" outlineLevel="0" collapsed="false">
      <c r="A24" s="18" t="n">
        <v>35</v>
      </c>
      <c r="B24" s="19" t="n">
        <f aca="false">IF(A24&gt;=15,MIN(8,A24/40*8),0)</f>
        <v>7</v>
      </c>
      <c r="C24" s="20" t="n">
        <f aca="false">ROUND(B24*$B$5,0)</f>
        <v>72240</v>
      </c>
      <c r="D24" s="20" t="n">
        <f aca="false">ROUND((A24+B24)*$B$5*365/7/12,0)</f>
        <v>1883400</v>
      </c>
    </row>
    <row r="25" customFormat="false" ht="17.15" hidden="false" customHeight="false" outlineLevel="0" collapsed="false">
      <c r="A25" s="18" t="n">
        <v>40</v>
      </c>
      <c r="B25" s="19" t="n">
        <f aca="false">IF(A25&gt;=15,MIN(8,A25/40*8),0)</f>
        <v>8</v>
      </c>
      <c r="C25" s="20" t="n">
        <f aca="false">ROUND(B25*$B$5,0)</f>
        <v>82560</v>
      </c>
      <c r="D25" s="20" t="n">
        <f aca="false">ROUND((A25+B25)*$B$5*365/7/12,0)</f>
        <v>2152457</v>
      </c>
    </row>
    <row r="27" customFormat="false" ht="15" hidden="false" customHeight="false" outlineLevel="0" collapsed="false">
      <c r="A27" s="21" t="s">
        <v>21</v>
      </c>
    </row>
    <row r="28" customFormat="false" ht="15" hidden="false" customHeight="false" outlineLevel="0" collapsed="false">
      <c r="A28" s="21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2026-10-06T12:09:42Z</dcterms:created>
  <dc:creator>openpyxl</dc:creator>
  <dc:description/>
  <dc:language>en-US</dc:language>
  <cp:lastModifiedBy/>
  <dcterms:modified xsi:type="dcterms:W3CDTF">2026-10-06T12:09:42Z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